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08\1 výzva\"/>
    </mc:Choice>
  </mc:AlternateContent>
  <xr:revisionPtr revIDLastSave="0" documentId="13_ncr:1_{85135349-C1AF-4DBF-AED0-15355D818281}" xr6:coauthVersionLast="47" xr6:coauthVersionMax="47" xr10:uidLastSave="{00000000-0000-0000-0000-000000000000}"/>
  <bookViews>
    <workbookView xWindow="1995" yWindow="1860" windowWidth="25725" windowHeight="15195" xr2:uid="{00000000-000D-0000-FFFF-FFFF00000000}"/>
  </bookViews>
  <sheets>
    <sheet name="Tonery" sheetId="1" r:id="rId1"/>
  </sheets>
  <definedNames>
    <definedName name="_xlnm.Print_Area" localSheetId="0">Tonery!$B$1:$U$13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O10" i="1"/>
  <c r="H10" i="1"/>
  <c r="R9" i="1"/>
  <c r="S9" i="1"/>
  <c r="O9" i="1"/>
  <c r="H9" i="1"/>
  <c r="R10" i="1" l="1"/>
  <c r="H7" i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<sst xmlns="http://schemas.openxmlformats.org/spreadsheetml/2006/main" count="47" uniqueCount="41">
  <si>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</si>
  <si>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</si>
  <si>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</si>
  <si>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</si>
  <si>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</si>
  <si>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</si>
  <si>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</si>
  <si>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</si>
  <si>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</si>
  <si>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</si>
  <si>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</si>
  <si>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</si>
  <si>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</si>
  <si>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</si>
  <si>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</si>
  <si>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</si>
  <si>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</si>
  <si>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</si>
  <si>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</si>
  <si>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</si>
  <si>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</si>
  <si>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</si>
  <si>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</si>
  <si>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</si>
  <si>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</si>
  <si>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</si>
  <si>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</si>
  <si>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</si>
  <si>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</si>
  <si>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008 - 2025 (originální)</t>
  </si>
  <si>
    <t>ks</t>
  </si>
  <si>
    <t>Originální toner. Výtěžnost 700 stran.</t>
  </si>
  <si>
    <t>PS - Jiří Thumer,
Tel.: 725 981 567</t>
  </si>
  <si>
    <t xml:space="preserve"> Sedláčkova 15, 
301 00 Plzeň,
Údržba a správa budov, 
místnost DP 1</t>
  </si>
  <si>
    <t>Společná faktura</t>
  </si>
  <si>
    <t>NE</t>
  </si>
  <si>
    <r>
      <t xml:space="preserve">
Toner do tiskárny  HP Color Laser MFP 179fnw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</si>
  <si>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
Toner do tiskárny  HP Color Laser MFP 179fnw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</si>
  <si>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
Toner do tiskárny  HP Color Laser MFP 179fnw -</t>
    </r>
    <r>
      <rPr>
        <b/>
        <sz val="11"/>
        <color theme="1"/>
        <rFont val="Calibri"/>
        <family val="2"/>
        <charset val="238"/>
        <scheme val="minor"/>
      </rPr>
      <t xml:space="preserve"> modrý </t>
    </r>
  </si>
  <si>
    <r>
      <t xml:space="preserve">
Toner do tiskárny  HP Color Laser MFP 179fnw - </t>
    </r>
    <r>
      <rPr>
        <b/>
        <sz val="11"/>
        <color theme="1"/>
        <rFont val="Calibri"/>
        <family val="2"/>
        <charset val="238"/>
        <scheme val="minor"/>
      </rPr>
      <t xml:space="preserve">červený </t>
    </r>
  </si>
  <si>
    <t>Originální toner. Výtěžnost 1 000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</si>
</sst>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9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 indent="1"/>
    </xf>
    <xf numFmtId="0" fontId="0" fillId="4" borderId="8" xfId="0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0" fillId="4" borderId="12" xfId="0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topLeftCell="H1" zoomScaleNormal="100" workbookViewId="0">
      <selection activeCell="R3" sqref="R3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100" customWidth="1"/>
    <col min="5" max="5" width="11.28515625" style="4" customWidth="1"/>
    <col min="6" max="6" width="52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23.42578125" style="6" customWidth="1"/>
    <col min="13" max="13" width="27.5703125" style="6" customWidth="1"/>
    <col min="14" max="14" width="25.7109375" style="5" customWidth="1"/>
    <col min="15" max="15" width="17.71093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29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1.25" customHeight="1" thickTop="1" x14ac:dyDescent="0.25">
      <c r="B7" s="36">
        <v>1</v>
      </c>
      <c r="C7" s="37" t="s">
        <v>36</v>
      </c>
      <c r="D7" s="38">
        <v>2</v>
      </c>
      <c r="E7" s="39" t="s">
        <v>30</v>
      </c>
      <c r="F7" s="37" t="s">
        <v>40</v>
      </c>
      <c r="G7" s="103"/>
      <c r="H7" s="40" t="str">
        <f t="shared" ref="H7:H10" si="0">IF(P7&gt;1999,"ANO","NE")</f>
        <v>NE</v>
      </c>
      <c r="I7" s="41" t="s">
        <v>34</v>
      </c>
      <c r="J7" s="42" t="s">
        <v>35</v>
      </c>
      <c r="K7" s="43"/>
      <c r="L7" s="41" t="s">
        <v>32</v>
      </c>
      <c r="M7" s="41" t="s">
        <v>33</v>
      </c>
      <c r="N7" s="44" t="s">
        <v>28</v>
      </c>
      <c r="O7" s="45">
        <f>D7*P7</f>
        <v>2800</v>
      </c>
      <c r="P7" s="46">
        <v>1400</v>
      </c>
      <c r="Q7" s="106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41.25" customHeight="1" x14ac:dyDescent="0.25">
      <c r="B8" s="50">
        <v>2</v>
      </c>
      <c r="C8" s="51" t="s">
        <v>37</v>
      </c>
      <c r="D8" s="52">
        <v>1</v>
      </c>
      <c r="E8" s="53" t="s">
        <v>30</v>
      </c>
      <c r="F8" s="54" t="s">
        <v>31</v>
      </c>
      <c r="G8" s="104"/>
      <c r="H8" s="55" t="str">
        <f t="shared" si="0"/>
        <v>NE</v>
      </c>
      <c r="I8" s="56"/>
      <c r="J8" s="57"/>
      <c r="K8" s="58"/>
      <c r="L8" s="57"/>
      <c r="M8" s="57"/>
      <c r="N8" s="59"/>
      <c r="O8" s="60">
        <f t="shared" ref="O8:O10" si="2">D8*P8</f>
        <v>1300</v>
      </c>
      <c r="P8" s="61">
        <v>1300</v>
      </c>
      <c r="Q8" s="107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25">
      <c r="B9" s="50">
        <v>3</v>
      </c>
      <c r="C9" s="51" t="s">
        <v>38</v>
      </c>
      <c r="D9" s="52">
        <v>1</v>
      </c>
      <c r="E9" s="53" t="s">
        <v>30</v>
      </c>
      <c r="F9" s="54" t="s">
        <v>31</v>
      </c>
      <c r="G9" s="104"/>
      <c r="H9" s="55" t="str">
        <f t="shared" si="0"/>
        <v>NE</v>
      </c>
      <c r="I9" s="56"/>
      <c r="J9" s="57"/>
      <c r="K9" s="58"/>
      <c r="L9" s="57"/>
      <c r="M9" s="57"/>
      <c r="N9" s="59"/>
      <c r="O9" s="60">
        <f t="shared" si="2"/>
        <v>1300</v>
      </c>
      <c r="P9" s="61">
        <v>1300</v>
      </c>
      <c r="Q9" s="107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thickBot="1" x14ac:dyDescent="0.3">
      <c r="B10" s="65">
        <v>4</v>
      </c>
      <c r="C10" s="66" t="s">
        <v>39</v>
      </c>
      <c r="D10" s="67">
        <v>1</v>
      </c>
      <c r="E10" s="68" t="s">
        <v>30</v>
      </c>
      <c r="F10" s="69" t="s">
        <v>31</v>
      </c>
      <c r="G10" s="105"/>
      <c r="H10" s="70" t="str">
        <f t="shared" si="0"/>
        <v>NE</v>
      </c>
      <c r="I10" s="71"/>
      <c r="J10" s="72"/>
      <c r="K10" s="73"/>
      <c r="L10" s="72"/>
      <c r="M10" s="72"/>
      <c r="N10" s="74"/>
      <c r="O10" s="75">
        <f t="shared" si="2"/>
        <v>1300</v>
      </c>
      <c r="P10" s="76">
        <v>1300</v>
      </c>
      <c r="Q10" s="108"/>
      <c r="R10" s="77">
        <f t="shared" ref="R10" si="7">D10*Q10</f>
        <v>0</v>
      </c>
      <c r="S10" s="78" t="str">
        <f t="shared" ref="S10" si="8">IF(ISNUMBER(Q10), IF(Q10&gt;P10,"NEVYHOVUJE","VYHOVUJE")," ")</f>
        <v xml:space="preserve"> </v>
      </c>
      <c r="T10" s="79"/>
      <c r="U10" s="79"/>
    </row>
    <row r="11" spans="2:21" ht="16.5" thickTop="1" thickBot="1" x14ac:dyDescent="0.3">
      <c r="C11" s="6"/>
      <c r="D11" s="6"/>
      <c r="E11" s="6"/>
      <c r="F11" s="6"/>
      <c r="G11" s="6"/>
      <c r="H11" s="6"/>
      <c r="I11" s="6"/>
      <c r="J11" s="6"/>
      <c r="N11" s="6"/>
      <c r="O11" s="6"/>
      <c r="R11" s="80"/>
    </row>
    <row r="12" spans="2:21" ht="60.75" customHeight="1" thickTop="1" thickBot="1" x14ac:dyDescent="0.3">
      <c r="B12" s="81" t="s">
        <v>14</v>
      </c>
      <c r="C12" s="82"/>
      <c r="D12" s="82"/>
      <c r="E12" s="82"/>
      <c r="F12" s="82"/>
      <c r="G12" s="82"/>
      <c r="H12" s="83"/>
      <c r="I12" s="84"/>
      <c r="J12" s="84"/>
      <c r="K12" s="84"/>
      <c r="L12" s="12"/>
      <c r="M12" s="12"/>
      <c r="N12" s="85"/>
      <c r="O12" s="85"/>
      <c r="P12" s="86" t="s">
        <v>11</v>
      </c>
      <c r="Q12" s="87" t="s">
        <v>12</v>
      </c>
      <c r="R12" s="88"/>
      <c r="S12" s="89"/>
      <c r="T12" s="28"/>
      <c r="U12" s="90"/>
    </row>
    <row r="13" spans="2:21" ht="33.75" customHeight="1" thickTop="1" thickBot="1" x14ac:dyDescent="0.3">
      <c r="B13" s="91" t="s">
        <v>15</v>
      </c>
      <c r="C13" s="92"/>
      <c r="D13" s="92"/>
      <c r="E13" s="92"/>
      <c r="F13" s="92"/>
      <c r="G13" s="92"/>
      <c r="H13" s="93"/>
      <c r="I13" s="94"/>
      <c r="L13" s="8"/>
      <c r="M13" s="8"/>
      <c r="N13" s="95"/>
      <c r="O13" s="95"/>
      <c r="P13" s="96">
        <f>SUM(O7:O10)</f>
        <v>6700</v>
      </c>
      <c r="Q13" s="97">
        <f>SUM(R7:R10)</f>
        <v>0</v>
      </c>
      <c r="R13" s="98"/>
      <c r="S13" s="99"/>
    </row>
    <row r="14" spans="2:21" ht="14.25" customHeight="1" thickTop="1" x14ac:dyDescent="0.25"/>
    <row r="15" spans="2:21" ht="14.25" customHeight="1" x14ac:dyDescent="0.25">
      <c r="B15" s="101"/>
    </row>
    <row r="16" spans="2:21" ht="14.25" customHeight="1" x14ac:dyDescent="0.25">
      <c r="B16" s="102"/>
      <c r="C16" s="101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7DNpNlTvDQidjaF1QZo9H7jvNs0rYaIEFz9g+lB7gU1nYYnIe/uBD2JISaI5VQaBVeBOXu9vMlPAxveWdSlaIw==" saltValue="1mlqd0ZtFYYe4IbltHg8Tw==" spinCount="100000" sheet="1" objects="1" scenarios="1"/>
  <mergeCells count="13">
    <mergeCell ref="B1:C1"/>
    <mergeCell ref="B13:G13"/>
    <mergeCell ref="Q13:S13"/>
    <mergeCell ref="B12:G12"/>
    <mergeCell ref="Q12:S12"/>
    <mergeCell ref="N7:N10"/>
    <mergeCell ref="I7:I10"/>
    <mergeCell ref="J7:J10"/>
    <mergeCell ref="K7:K10"/>
    <mergeCell ref="U7:U10"/>
    <mergeCell ref="T7:T10"/>
    <mergeCell ref="L7:L10"/>
    <mergeCell ref="M7:M10"/>
  </mergeCells>
  <conditionalFormatting sqref="B7:B1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0">
    <cfRule type="containsBlanks" dxfId="9" priority="2">
      <formula>LEN(TRIM(D7))=0</formula>
    </cfRule>
  </conditionalFormatting>
  <conditionalFormatting sqref="G7:G10 Q7:Q1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2025-03-25T12:22:18Z</dcterms:modified>
</cp:coreProperties>
</file>